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fsccs001v\dfsroot\City Service\Revenues and Benefits\Systems Admininistration\Website\Monthly Figures\2020_21\August\"/>
    </mc:Choice>
  </mc:AlternateContent>
  <xr:revisionPtr revIDLastSave="0" documentId="13_ncr:1_{07770E19-8FEB-42CC-AE41-93A53CFBB64F}" xr6:coauthVersionLast="45" xr6:coauthVersionMax="45" xr10:uidLastSave="{00000000-0000-0000-0000-000000000000}"/>
  <bookViews>
    <workbookView xWindow="-20550" yWindow="-30" windowWidth="20610" windowHeight="11040" xr2:uid="{00000000-000D-0000-FFFF-FFFF00000000}"/>
  </bookViews>
  <sheets>
    <sheet name="SSSC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" i="2" l="1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5" i="2"/>
  <c r="N31" i="2"/>
  <c r="M31" i="2"/>
  <c r="H31" i="2"/>
  <c r="I31" i="2"/>
  <c r="J31" i="2"/>
  <c r="K31" i="2"/>
  <c r="F31" i="2"/>
  <c r="C31" i="2"/>
  <c r="B31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5" i="2"/>
  <c r="E31" i="2" s="1"/>
  <c r="G31" i="2" l="1"/>
  <c r="L31" i="2"/>
</calcChain>
</file>

<file path=xl/sharedStrings.xml><?xml version="1.0" encoding="utf-8"?>
<sst xmlns="http://schemas.openxmlformats.org/spreadsheetml/2006/main" count="43" uniqueCount="42">
  <si>
    <t>Ward</t>
  </si>
  <si>
    <t>Arthur's Hill</t>
  </si>
  <si>
    <t>Walker</t>
  </si>
  <si>
    <t>Elswick</t>
  </si>
  <si>
    <t>Benwell and Scotswood</t>
  </si>
  <si>
    <t>South Jesmond</t>
  </si>
  <si>
    <t>Blakelaw</t>
  </si>
  <si>
    <t>Kenton</t>
  </si>
  <si>
    <t>West Fenham</t>
  </si>
  <si>
    <t>Byker</t>
  </si>
  <si>
    <t>Monument</t>
  </si>
  <si>
    <t>Fawdon and West Gosforth</t>
  </si>
  <si>
    <t>Castle</t>
  </si>
  <si>
    <t>Wingrove</t>
  </si>
  <si>
    <t>Parklands</t>
  </si>
  <si>
    <t>Heaton</t>
  </si>
  <si>
    <t>Manor Park</t>
  </si>
  <si>
    <t>Callerton and Throckley</t>
  </si>
  <si>
    <t>Lemington</t>
  </si>
  <si>
    <t>Denton and Westerhope</t>
  </si>
  <si>
    <t>Kingston Park South and Newbiggin Hall</t>
  </si>
  <si>
    <t>Ouseburn</t>
  </si>
  <si>
    <t>Walkergate</t>
  </si>
  <si>
    <t>Gosforth</t>
  </si>
  <si>
    <t>Dene and South Gosforth</t>
  </si>
  <si>
    <t>North Jesmond</t>
  </si>
  <si>
    <t>Chapel</t>
  </si>
  <si>
    <t>Restriction</t>
  </si>
  <si>
    <t>Average Weekly Loss</t>
  </si>
  <si>
    <t>Average Annual Loss</t>
  </si>
  <si>
    <t>Weekly Loss</t>
  </si>
  <si>
    <t>Annual Loss</t>
  </si>
  <si>
    <t>Single</t>
  </si>
  <si>
    <t>Couple</t>
  </si>
  <si>
    <t>Total Affected</t>
  </si>
  <si>
    <t>No with DHP in payment</t>
  </si>
  <si>
    <t>Of total Number  Working</t>
  </si>
  <si>
    <t>No Children</t>
  </si>
  <si>
    <t>With children</t>
  </si>
  <si>
    <t>With Children</t>
  </si>
  <si>
    <t>Grand Total</t>
  </si>
  <si>
    <t>Removal of Spare Room Subsidy Analysis 31 August 2020 (Bedroom Tax)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</si>
</sst>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1">
    <xf numFmtId="0" fontId="0" fillId="0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</cellStyleXfs>
  <cellXfs count="70">
    <xf numFmtId="0" fontId="0" fillId="0" borderId="0" xfId="0"/>
    <xf numFmtId="0" fontId="1" fillId="3" borderId="5" xfId="1" applyFill="1" applyBorder="1" applyAlignment="1">
      <alignment vertical="center"/>
    </xf>
    <xf numFmtId="0" fontId="1" fillId="3" borderId="8" xfId="1" applyFill="1" applyBorder="1" applyAlignment="1">
      <alignment vertical="center"/>
    </xf>
    <xf numFmtId="0" fontId="2" fillId="3" borderId="3" xfId="1" applyFont="1" applyFill="1" applyBorder="1" applyAlignment="1">
      <alignment vertical="center"/>
    </xf>
    <xf numFmtId="164" fontId="2" fillId="3" borderId="9" xfId="1" applyNumberFormat="1" applyFont="1" applyFill="1" applyBorder="1" applyAlignment="1">
      <alignment horizontal="right" vertical="center"/>
    </xf>
    <xf numFmtId="0" fontId="2" fillId="3" borderId="2" xfId="1" applyFont="1" applyFill="1" applyBorder="1" applyAlignment="1">
      <alignment vertical="center" wrapText="1"/>
    </xf>
    <xf numFmtId="0" fontId="2" fillId="3" borderId="6" xfId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3" borderId="9" xfId="1" applyFont="1" applyFill="1" applyBorder="1" applyAlignment="1">
      <alignment horizontal="center"/>
    </xf>
    <xf numFmtId="41" fontId="2" fillId="4" borderId="3" xfId="1" applyNumberFormat="1" applyFont="1" applyFill="1" applyBorder="1" applyAlignment="1">
      <alignment horizontal="center" vertical="center"/>
    </xf>
    <xf numFmtId="41" fontId="2" fillId="5" borderId="9" xfId="1" applyNumberFormat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vertical="center" wrapText="1"/>
    </xf>
    <xf numFmtId="9" fontId="2" fillId="3" borderId="2" xfId="1" applyNumberFormat="1" applyFont="1" applyFill="1" applyBorder="1" applyAlignment="1">
      <alignment horizontal="center" vertical="center" wrapText="1"/>
    </xf>
    <xf numFmtId="9" fontId="2" fillId="3" borderId="7" xfId="1" applyNumberFormat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top" wrapText="1"/>
    </xf>
    <xf numFmtId="0" fontId="4" fillId="3" borderId="7" xfId="1" applyFont="1" applyFill="1" applyBorder="1" applyAlignment="1">
      <alignment horizontal="center" vertical="top" wrapText="1"/>
    </xf>
    <xf numFmtId="0" fontId="3" fillId="2" borderId="1" xfId="1" applyFont="1" applyBorder="1" applyAlignment="1">
      <alignment horizontal="center" vertical="top"/>
    </xf>
    <xf numFmtId="0" fontId="2" fillId="3" borderId="3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164" fontId="2" fillId="3" borderId="2" xfId="1" applyNumberFormat="1" applyFont="1" applyFill="1" applyBorder="1" applyAlignment="1">
      <alignment horizontal="center" vertical="top" wrapText="1"/>
    </xf>
    <xf numFmtId="164" fontId="2" fillId="3" borderId="6" xfId="1" applyNumberFormat="1" applyFont="1" applyFill="1" applyBorder="1" applyAlignment="1">
      <alignment horizontal="center" vertical="top" wrapText="1"/>
    </xf>
    <xf numFmtId="164" fontId="2" fillId="3" borderId="7" xfId="1" applyNumberFormat="1" applyFont="1" applyFill="1" applyBorder="1" applyAlignment="1">
      <alignment horizontal="center" vertical="top" wrapText="1"/>
    </xf>
    <xf numFmtId="0" fontId="2" fillId="3" borderId="2" xfId="1" applyFont="1" applyFill="1" applyBorder="1" applyAlignment="1">
      <alignment horizontal="center" vertical="top" wrapText="1"/>
    </xf>
    <xf numFmtId="0" fontId="2" fillId="3" borderId="6" xfId="1" applyFont="1" applyFill="1" applyBorder="1" applyAlignment="1">
      <alignment horizontal="center" vertical="top" wrapText="1"/>
    </xf>
    <xf numFmtId="0" fontId="2" fillId="3" borderId="7" xfId="1" applyFont="1" applyFill="1" applyBorder="1" applyAlignment="1">
      <alignment horizontal="center" vertical="top" wrapText="1"/>
    </xf>
    <xf numFmtId="0" fontId="2" fillId="4" borderId="2" xfId="1" applyFont="1" applyFill="1" applyBorder="1" applyAlignment="1">
      <alignment horizontal="center" vertical="top" wrapText="1"/>
    </xf>
    <xf numFmtId="0" fontId="2" fillId="4" borderId="6" xfId="1" applyFont="1" applyFill="1" applyBorder="1" applyAlignment="1">
      <alignment horizontal="center" vertical="top" wrapText="1"/>
    </xf>
    <xf numFmtId="0" fontId="2" fillId="5" borderId="2" xfId="1" applyFont="1" applyFill="1" applyBorder="1" applyAlignment="1">
      <alignment horizontal="center" vertical="top" wrapText="1"/>
    </xf>
    <xf numFmtId="0" fontId="2" fillId="5" borderId="6" xfId="1" applyFont="1" applyFill="1" applyBorder="1" applyAlignment="1">
      <alignment horizontal="center" vertical="top" wrapText="1"/>
    </xf>
    <xf numFmtId="0" fontId="2" fillId="3" borderId="7" xfId="1" applyFont="1" applyFill="1" applyBorder="1" applyAlignment="1">
      <alignment horizontal="right"/>
    </xf>
    <xf numFmtId="0" fontId="1" fillId="2" borderId="13" xfId="5" applyNumberFormat="1" applyBorder="1"/>
    <xf numFmtId="0" fontId="1" fillId="2" borderId="14" xfId="5" applyNumberFormat="1" applyBorder="1"/>
    <xf numFmtId="164" fontId="1" fillId="2" borderId="0" xfId="3" applyNumberFormat="1" applyBorder="1" applyAlignment="1">
      <alignment horizontal="right"/>
    </xf>
    <xf numFmtId="164" fontId="2" fillId="3" borderId="7" xfId="1" applyNumberFormat="1" applyFont="1" applyFill="1" applyBorder="1" applyAlignment="1">
      <alignment horizontal="center" vertical="center"/>
    </xf>
    <xf numFmtId="0" fontId="1" fillId="2" borderId="15" xfId="5" applyNumberFormat="1" applyBorder="1"/>
    <xf numFmtId="2" fontId="1" fillId="2" borderId="16" xfId="6" applyNumberFormat="1" applyBorder="1" applyAlignment="1">
      <alignment horizontal="center"/>
    </xf>
    <xf numFmtId="2" fontId="1" fillId="2" borderId="17" xfId="6" applyNumberFormat="1" applyBorder="1" applyAlignment="1">
      <alignment horizontal="center"/>
    </xf>
    <xf numFmtId="164" fontId="1" fillId="2" borderId="10" xfId="3" applyNumberFormat="1" applyBorder="1" applyAlignment="1">
      <alignment horizontal="right"/>
    </xf>
    <xf numFmtId="0" fontId="2" fillId="3" borderId="7" xfId="1" applyFont="1" applyFill="1" applyBorder="1" applyAlignment="1">
      <alignment horizontal="center"/>
    </xf>
    <xf numFmtId="0" fontId="1" fillId="2" borderId="13" xfId="8" applyNumberFormat="1" applyBorder="1" applyAlignment="1">
      <alignment horizontal="center"/>
    </xf>
    <xf numFmtId="0" fontId="1" fillId="2" borderId="14" xfId="8" applyNumberFormat="1" applyBorder="1" applyAlignment="1">
      <alignment horizontal="center"/>
    </xf>
    <xf numFmtId="0" fontId="1" fillId="2" borderId="15" xfId="7" applyNumberFormat="1" applyBorder="1"/>
    <xf numFmtId="0" fontId="1" fillId="2" borderId="18" xfId="7" applyNumberFormat="1" applyBorder="1"/>
    <xf numFmtId="0" fontId="1" fillId="2" borderId="15" xfId="8" applyNumberFormat="1" applyBorder="1" applyAlignment="1">
      <alignment horizontal="center"/>
    </xf>
    <xf numFmtId="164" fontId="1" fillId="2" borderId="13" xfId="1" applyNumberFormat="1" applyBorder="1"/>
    <xf numFmtId="164" fontId="1" fillId="2" borderId="14" xfId="1" applyNumberFormat="1" applyBorder="1"/>
    <xf numFmtId="0" fontId="1" fillId="2" borderId="15" xfId="9" applyNumberFormat="1" applyBorder="1" applyAlignment="1">
      <alignment horizontal="center"/>
    </xf>
    <xf numFmtId="0" fontId="1" fillId="2" borderId="19" xfId="5" applyNumberFormat="1" applyBorder="1"/>
    <xf numFmtId="0" fontId="1" fillId="2" borderId="20" xfId="5" applyNumberFormat="1" applyBorder="1"/>
    <xf numFmtId="2" fontId="1" fillId="2" borderId="19" xfId="6" applyNumberFormat="1" applyBorder="1" applyAlignment="1">
      <alignment horizontal="center"/>
    </xf>
    <xf numFmtId="0" fontId="1" fillId="2" borderId="21" xfId="7" applyNumberFormat="1" applyBorder="1"/>
    <xf numFmtId="164" fontId="1" fillId="2" borderId="19" xfId="1" applyNumberFormat="1" applyBorder="1"/>
    <xf numFmtId="0" fontId="1" fillId="2" borderId="20" xfId="8" applyNumberFormat="1" applyBorder="1" applyAlignment="1">
      <alignment horizontal="center"/>
    </xf>
    <xf numFmtId="0" fontId="1" fillId="2" borderId="19" xfId="8" applyNumberFormat="1" applyBorder="1" applyAlignment="1">
      <alignment horizontal="center"/>
    </xf>
    <xf numFmtId="0" fontId="1" fillId="2" borderId="20" xfId="9" applyNumberFormat="1" applyBorder="1" applyAlignment="1">
      <alignment horizontal="center"/>
    </xf>
    <xf numFmtId="0" fontId="1" fillId="2" borderId="21" xfId="9" applyNumberFormat="1" applyBorder="1" applyAlignment="1">
      <alignment horizontal="center"/>
    </xf>
    <xf numFmtId="0" fontId="1" fillId="2" borderId="16" xfId="9" applyNumberFormat="1" applyBorder="1" applyAlignment="1">
      <alignment horizontal="center"/>
    </xf>
    <xf numFmtId="0" fontId="1" fillId="2" borderId="17" xfId="9" applyNumberFormat="1" applyBorder="1" applyAlignment="1">
      <alignment horizontal="center"/>
    </xf>
    <xf numFmtId="0" fontId="1" fillId="2" borderId="10" xfId="1" applyBorder="1" applyAlignment="1">
      <alignment horizontal="center"/>
    </xf>
    <xf numFmtId="0" fontId="1" fillId="2" borderId="11" xfId="1" applyFill="1" applyBorder="1" applyAlignment="1">
      <alignment horizontal="center"/>
    </xf>
    <xf numFmtId="0" fontId="1" fillId="2" borderId="11" xfId="1" applyBorder="1" applyAlignment="1">
      <alignment horizontal="center"/>
    </xf>
    <xf numFmtId="0" fontId="1" fillId="2" borderId="12" xfId="1" applyBorder="1" applyAlignment="1">
      <alignment horizontal="center"/>
    </xf>
    <xf numFmtId="0" fontId="1" fillId="2" borderId="13" xfId="1" applyBorder="1" applyAlignment="1">
      <alignment horizontal="center"/>
    </xf>
    <xf numFmtId="0" fontId="1" fillId="2" borderId="14" xfId="1" applyBorder="1" applyAlignment="1">
      <alignment horizontal="center"/>
    </xf>
    <xf numFmtId="164" fontId="2" fillId="3" borderId="7" xfId="1" applyNumberFormat="1" applyFont="1" applyFill="1" applyBorder="1" applyAlignment="1">
      <alignment horizontal="right"/>
    </xf>
    <xf numFmtId="164" fontId="1" fillId="2" borderId="22" xfId="3" applyNumberFormat="1" applyBorder="1" applyAlignment="1">
      <alignment horizontal="right"/>
    </xf>
    <xf numFmtId="0" fontId="1" fillId="2" borderId="23" xfId="8" applyNumberFormat="1" applyBorder="1" applyAlignment="1">
      <alignment horizontal="center"/>
    </xf>
    <xf numFmtId="0" fontId="1" fillId="2" borderId="23" xfId="9" applyNumberFormat="1" applyBorder="1" applyAlignment="1">
      <alignment horizontal="center"/>
    </xf>
    <xf numFmtId="0" fontId="1" fillId="2" borderId="24" xfId="1" applyFill="1" applyBorder="1" applyAlignment="1">
      <alignment horizontal="center"/>
    </xf>
    <xf numFmtId="0" fontId="1" fillId="2" borderId="22" xfId="1" applyBorder="1" applyAlignment="1">
      <alignment horizontal="center"/>
    </xf>
  </cellXfs>
  <cellStyles count="11">
    <cellStyle name="Normal" xfId="0" builtinId="0"/>
    <cellStyle name="Normal 10" xfId="9" xr:uid="{31B87F0D-C041-407F-95AD-EE58D0A577C7}"/>
    <cellStyle name="Normal 11" xfId="10" xr:uid="{53F7D805-52E0-4696-915F-03A68ABC5738}"/>
    <cellStyle name="Normal 2" xfId="1" xr:uid="{F1260BEB-4A74-44FD-A79F-D04C0BD6C418}"/>
    <cellStyle name="Normal 3" xfId="2" xr:uid="{4A2E06F5-1EFE-4DCA-85CE-89E2FFEF3C8E}"/>
    <cellStyle name="Normal 4" xfId="3" xr:uid="{B99B9F89-C4FA-4B50-883E-12EB9A17D576}"/>
    <cellStyle name="Normal 5" xfId="4" xr:uid="{8D35ECE3-E59D-4D74-A8DC-7E7DF6233A21}"/>
    <cellStyle name="Normal 6" xfId="5" xr:uid="{B92F8E99-0776-4088-ABF3-15A9005110DC}"/>
    <cellStyle name="Normal 7" xfId="6" xr:uid="{D935C2FA-EFFD-48D4-99E2-66561FE3EF3D}"/>
    <cellStyle name="Normal 8" xfId="7" xr:uid="{67F4B61D-F4A5-411E-B6DD-7B3208CE666C}"/>
    <cellStyle name="Normal 9" xfId="8" xr:uid="{F2287F41-7ED8-4D53-8727-519CD86B05D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114E3-91D3-48BE-B37F-B2B3F59895ED}">
  <dimension ref="A1:N31"/>
  <sheetViews>
    <sheetView tabSelected="1" workbookViewId="0">
      <selection activeCell="M31" sqref="M31"/>
    </sheetView>
  </sheetViews>
  <sheetFormatPr defaultRowHeight="15" x14ac:dyDescent="0.25"/>
  <cols>
    <col min="1" max="1" width="37" bestFit="1" customWidth="1"/>
    <col min="2" max="2" width="8" customWidth="1"/>
    <col min="3" max="3" width="7.42578125" customWidth="1"/>
    <col min="4" max="4" width="10.42578125" style="7" customWidth="1"/>
    <col min="5" max="5" width="11.85546875" style="7" customWidth="1"/>
    <col min="6" max="6" width="12" bestFit="1" customWidth="1"/>
    <col min="7" max="7" width="12.7109375" bestFit="1" customWidth="1"/>
    <col min="8" max="8" width="8.5703125" style="7" customWidth="1"/>
    <col min="9" max="10" width="8.85546875" style="7" customWidth="1"/>
    <col min="11" max="11" width="9.28515625" style="7" customWidth="1"/>
    <col min="12" max="12" width="8.85546875" style="7" customWidth="1"/>
    <col min="13" max="13" width="8.7109375" style="7" customWidth="1"/>
    <col min="14" max="14" width="12.28515625" style="7" customWidth="1"/>
  </cols>
  <sheetData>
    <row r="1" spans="1:14" ht="24" thickBot="1" x14ac:dyDescent="0.3">
      <c r="A1" s="16" t="s">
        <v>41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5.75" customHeight="1" thickBot="1" x14ac:dyDescent="0.3">
      <c r="A2" s="5" t="s">
        <v>0</v>
      </c>
      <c r="B2" s="17" t="s">
        <v>27</v>
      </c>
      <c r="C2" s="18"/>
      <c r="D2" s="19" t="s">
        <v>28</v>
      </c>
      <c r="E2" s="19" t="s">
        <v>29</v>
      </c>
      <c r="F2" s="19" t="s">
        <v>30</v>
      </c>
      <c r="G2" s="22" t="s">
        <v>31</v>
      </c>
      <c r="H2" s="17" t="s">
        <v>32</v>
      </c>
      <c r="I2" s="18"/>
      <c r="J2" s="17" t="s">
        <v>33</v>
      </c>
      <c r="K2" s="18"/>
      <c r="L2" s="22" t="s">
        <v>34</v>
      </c>
      <c r="M2" s="25" t="s">
        <v>35</v>
      </c>
      <c r="N2" s="27" t="s">
        <v>36</v>
      </c>
    </row>
    <row r="3" spans="1:14" ht="15" customHeight="1" x14ac:dyDescent="0.25">
      <c r="A3" s="6"/>
      <c r="B3" s="12">
        <v>0.14000000000000001</v>
      </c>
      <c r="C3" s="12">
        <v>0.25</v>
      </c>
      <c r="D3" s="20"/>
      <c r="E3" s="20"/>
      <c r="F3" s="20"/>
      <c r="G3" s="23"/>
      <c r="H3" s="14" t="s">
        <v>37</v>
      </c>
      <c r="I3" s="14" t="s">
        <v>38</v>
      </c>
      <c r="J3" s="14" t="s">
        <v>37</v>
      </c>
      <c r="K3" s="14" t="s">
        <v>39</v>
      </c>
      <c r="L3" s="23"/>
      <c r="M3" s="26"/>
      <c r="N3" s="28"/>
    </row>
    <row r="4" spans="1:14" ht="15.75" thickBot="1" x14ac:dyDescent="0.3">
      <c r="A4" s="11"/>
      <c r="B4" s="13"/>
      <c r="C4" s="13"/>
      <c r="D4" s="21"/>
      <c r="E4" s="21"/>
      <c r="F4" s="21"/>
      <c r="G4" s="24"/>
      <c r="H4" s="15"/>
      <c r="I4" s="15"/>
      <c r="J4" s="15"/>
      <c r="K4" s="15"/>
      <c r="L4" s="23"/>
      <c r="M4" s="26"/>
      <c r="N4" s="28"/>
    </row>
    <row r="5" spans="1:14" x14ac:dyDescent="0.25">
      <c r="A5" s="1" t="s">
        <v>1</v>
      </c>
      <c r="B5" s="47">
        <v>88</v>
      </c>
      <c r="C5" s="48">
        <v>19</v>
      </c>
      <c r="D5" s="49">
        <v>13.987196261682239</v>
      </c>
      <c r="E5" s="32">
        <f>D5*52</f>
        <v>727.33420560747641</v>
      </c>
      <c r="F5" s="50">
        <v>1496.6299999999997</v>
      </c>
      <c r="G5" s="51">
        <f>F5*52</f>
        <v>77824.75999999998</v>
      </c>
      <c r="H5" s="52">
        <v>87</v>
      </c>
      <c r="I5" s="53">
        <v>7</v>
      </c>
      <c r="J5" s="54">
        <v>8</v>
      </c>
      <c r="K5" s="55">
        <v>5</v>
      </c>
      <c r="L5" s="61">
        <f>SUM(H5:K5)</f>
        <v>107</v>
      </c>
      <c r="M5" s="59">
        <v>2</v>
      </c>
      <c r="N5" s="58">
        <v>17</v>
      </c>
    </row>
    <row r="6" spans="1:14" x14ac:dyDescent="0.25">
      <c r="A6" s="2" t="s">
        <v>4</v>
      </c>
      <c r="B6" s="30">
        <v>74</v>
      </c>
      <c r="C6" s="34">
        <v>22</v>
      </c>
      <c r="D6" s="35">
        <v>13.789166666666665</v>
      </c>
      <c r="E6" s="37">
        <f t="shared" ref="E6:E30" si="0">D6*52</f>
        <v>717.03666666666652</v>
      </c>
      <c r="F6" s="41">
        <v>1323.7599999999998</v>
      </c>
      <c r="G6" s="44">
        <f t="shared" ref="G6:G30" si="1">F6*52</f>
        <v>68835.51999999999</v>
      </c>
      <c r="H6" s="43">
        <v>61</v>
      </c>
      <c r="I6" s="39">
        <v>13</v>
      </c>
      <c r="J6" s="46">
        <v>18</v>
      </c>
      <c r="K6" s="56">
        <v>4</v>
      </c>
      <c r="L6" s="62">
        <f t="shared" ref="L6:L30" si="2">SUM(H6:K6)</f>
        <v>96</v>
      </c>
      <c r="M6" s="60">
        <v>5</v>
      </c>
      <c r="N6" s="58">
        <v>12</v>
      </c>
    </row>
    <row r="7" spans="1:14" x14ac:dyDescent="0.25">
      <c r="A7" s="2" t="s">
        <v>6</v>
      </c>
      <c r="B7" s="30">
        <v>119</v>
      </c>
      <c r="C7" s="34">
        <v>34</v>
      </c>
      <c r="D7" s="35">
        <v>14.271960784313727</v>
      </c>
      <c r="E7" s="37">
        <f t="shared" si="0"/>
        <v>742.14196078431382</v>
      </c>
      <c r="F7" s="41">
        <v>2183.61</v>
      </c>
      <c r="G7" s="44">
        <f t="shared" si="1"/>
        <v>113547.72</v>
      </c>
      <c r="H7" s="43">
        <v>99</v>
      </c>
      <c r="I7" s="39">
        <v>17</v>
      </c>
      <c r="J7" s="46">
        <v>30</v>
      </c>
      <c r="K7" s="56">
        <v>7</v>
      </c>
      <c r="L7" s="62">
        <f t="shared" si="2"/>
        <v>153</v>
      </c>
      <c r="M7" s="59">
        <v>6</v>
      </c>
      <c r="N7" s="58">
        <v>11</v>
      </c>
    </row>
    <row r="8" spans="1:14" x14ac:dyDescent="0.25">
      <c r="A8" s="2" t="s">
        <v>9</v>
      </c>
      <c r="B8" s="30">
        <v>140</v>
      </c>
      <c r="C8" s="34">
        <v>24</v>
      </c>
      <c r="D8" s="35">
        <v>14.054756097560979</v>
      </c>
      <c r="E8" s="37">
        <f t="shared" si="0"/>
        <v>730.84731707317087</v>
      </c>
      <c r="F8" s="41">
        <v>2304.9800000000005</v>
      </c>
      <c r="G8" s="44">
        <f t="shared" si="1"/>
        <v>119858.96000000002</v>
      </c>
      <c r="H8" s="43">
        <v>117</v>
      </c>
      <c r="I8" s="39">
        <v>20</v>
      </c>
      <c r="J8" s="46">
        <v>19</v>
      </c>
      <c r="K8" s="56">
        <v>8</v>
      </c>
      <c r="L8" s="62">
        <f t="shared" si="2"/>
        <v>164</v>
      </c>
      <c r="M8" s="59">
        <v>7</v>
      </c>
      <c r="N8" s="58">
        <v>17</v>
      </c>
    </row>
    <row r="9" spans="1:14" x14ac:dyDescent="0.25">
      <c r="A9" s="2" t="s">
        <v>17</v>
      </c>
      <c r="B9" s="30">
        <v>61</v>
      </c>
      <c r="C9" s="34">
        <v>11</v>
      </c>
      <c r="D9" s="35">
        <v>13.491111111111111</v>
      </c>
      <c r="E9" s="37">
        <f t="shared" si="0"/>
        <v>701.53777777777782</v>
      </c>
      <c r="F9" s="41">
        <v>971.36</v>
      </c>
      <c r="G9" s="44">
        <f t="shared" si="1"/>
        <v>50510.720000000001</v>
      </c>
      <c r="H9" s="43">
        <v>61</v>
      </c>
      <c r="I9" s="39">
        <v>6</v>
      </c>
      <c r="J9" s="46">
        <v>3</v>
      </c>
      <c r="K9" s="56">
        <v>2</v>
      </c>
      <c r="L9" s="62">
        <f t="shared" si="2"/>
        <v>72</v>
      </c>
      <c r="M9" s="59">
        <v>6</v>
      </c>
      <c r="N9" s="58">
        <v>11</v>
      </c>
    </row>
    <row r="10" spans="1:14" x14ac:dyDescent="0.25">
      <c r="A10" s="2" t="s">
        <v>12</v>
      </c>
      <c r="B10" s="30">
        <v>22</v>
      </c>
      <c r="C10" s="34">
        <v>4</v>
      </c>
      <c r="D10" s="35">
        <v>14.261153846153844</v>
      </c>
      <c r="E10" s="37">
        <f t="shared" si="0"/>
        <v>741.57999999999993</v>
      </c>
      <c r="F10" s="41">
        <v>370.78999999999996</v>
      </c>
      <c r="G10" s="44">
        <f t="shared" si="1"/>
        <v>19281.079999999998</v>
      </c>
      <c r="H10" s="43">
        <v>15</v>
      </c>
      <c r="I10" s="39">
        <v>3</v>
      </c>
      <c r="J10" s="46">
        <v>8</v>
      </c>
      <c r="K10" s="56"/>
      <c r="L10" s="62">
        <f t="shared" si="2"/>
        <v>26</v>
      </c>
      <c r="M10" s="60">
        <v>2</v>
      </c>
      <c r="N10" s="58">
        <v>2</v>
      </c>
    </row>
    <row r="11" spans="1:14" x14ac:dyDescent="0.25">
      <c r="A11" s="2" t="s">
        <v>26</v>
      </c>
      <c r="B11" s="30">
        <v>1</v>
      </c>
      <c r="C11" s="34"/>
      <c r="D11" s="35">
        <v>14.66</v>
      </c>
      <c r="E11" s="37">
        <f t="shared" si="0"/>
        <v>762.32</v>
      </c>
      <c r="F11" s="41">
        <v>14.66</v>
      </c>
      <c r="G11" s="44">
        <f t="shared" si="1"/>
        <v>762.32</v>
      </c>
      <c r="H11" s="43"/>
      <c r="I11" s="39"/>
      <c r="J11" s="46"/>
      <c r="K11" s="56">
        <v>1</v>
      </c>
      <c r="L11" s="62">
        <f t="shared" si="2"/>
        <v>1</v>
      </c>
      <c r="M11" s="60"/>
      <c r="N11" s="58"/>
    </row>
    <row r="12" spans="1:14" x14ac:dyDescent="0.25">
      <c r="A12" s="2" t="s">
        <v>24</v>
      </c>
      <c r="B12" s="30">
        <v>8</v>
      </c>
      <c r="C12" s="34">
        <v>2</v>
      </c>
      <c r="D12" s="35">
        <v>13.665000000000001</v>
      </c>
      <c r="E12" s="37">
        <f t="shared" si="0"/>
        <v>710.58</v>
      </c>
      <c r="F12" s="41">
        <v>136.65</v>
      </c>
      <c r="G12" s="44">
        <f t="shared" si="1"/>
        <v>7105.8</v>
      </c>
      <c r="H12" s="43">
        <v>7</v>
      </c>
      <c r="I12" s="39">
        <v>1</v>
      </c>
      <c r="J12" s="46">
        <v>2</v>
      </c>
      <c r="K12" s="56"/>
      <c r="L12" s="62">
        <f t="shared" si="2"/>
        <v>10</v>
      </c>
      <c r="M12" s="60"/>
      <c r="N12" s="58">
        <v>2</v>
      </c>
    </row>
    <row r="13" spans="1:14" x14ac:dyDescent="0.25">
      <c r="A13" s="2" t="s">
        <v>19</v>
      </c>
      <c r="B13" s="30">
        <v>86</v>
      </c>
      <c r="C13" s="34">
        <v>24</v>
      </c>
      <c r="D13" s="35">
        <v>14.198909090909098</v>
      </c>
      <c r="E13" s="37">
        <f t="shared" si="0"/>
        <v>738.34327272727307</v>
      </c>
      <c r="F13" s="41">
        <v>1561.8800000000008</v>
      </c>
      <c r="G13" s="44">
        <f t="shared" si="1"/>
        <v>81217.760000000038</v>
      </c>
      <c r="H13" s="43">
        <v>72</v>
      </c>
      <c r="I13" s="39">
        <v>17</v>
      </c>
      <c r="J13" s="46">
        <v>19</v>
      </c>
      <c r="K13" s="56">
        <v>2</v>
      </c>
      <c r="L13" s="62">
        <f t="shared" si="2"/>
        <v>110</v>
      </c>
      <c r="M13" s="59">
        <v>6</v>
      </c>
      <c r="N13" s="58">
        <v>11</v>
      </c>
    </row>
    <row r="14" spans="1:14" x14ac:dyDescent="0.25">
      <c r="A14" s="2" t="s">
        <v>3</v>
      </c>
      <c r="B14" s="30">
        <v>160</v>
      </c>
      <c r="C14" s="34">
        <v>28</v>
      </c>
      <c r="D14" s="35">
        <v>13.391968085106388</v>
      </c>
      <c r="E14" s="37">
        <f t="shared" si="0"/>
        <v>696.38234042553222</v>
      </c>
      <c r="F14" s="41">
        <v>2517.690000000001</v>
      </c>
      <c r="G14" s="44">
        <f t="shared" si="1"/>
        <v>130919.88000000005</v>
      </c>
      <c r="H14" s="43">
        <v>138</v>
      </c>
      <c r="I14" s="39">
        <v>19</v>
      </c>
      <c r="J14" s="46">
        <v>20</v>
      </c>
      <c r="K14" s="56">
        <v>11</v>
      </c>
      <c r="L14" s="62">
        <f t="shared" si="2"/>
        <v>188</v>
      </c>
      <c r="M14" s="59">
        <v>7</v>
      </c>
      <c r="N14" s="58">
        <v>30</v>
      </c>
    </row>
    <row r="15" spans="1:14" x14ac:dyDescent="0.25">
      <c r="A15" s="2" t="s">
        <v>11</v>
      </c>
      <c r="B15" s="30">
        <v>57</v>
      </c>
      <c r="C15" s="34">
        <v>13</v>
      </c>
      <c r="D15" s="35">
        <v>13.711428571428575</v>
      </c>
      <c r="E15" s="37">
        <f t="shared" si="0"/>
        <v>712.99428571428587</v>
      </c>
      <c r="F15" s="41">
        <v>959.8000000000003</v>
      </c>
      <c r="G15" s="44">
        <f t="shared" si="1"/>
        <v>49909.600000000013</v>
      </c>
      <c r="H15" s="43">
        <v>59</v>
      </c>
      <c r="I15" s="39">
        <v>7</v>
      </c>
      <c r="J15" s="46">
        <v>4</v>
      </c>
      <c r="K15" s="56"/>
      <c r="L15" s="62">
        <f t="shared" si="2"/>
        <v>70</v>
      </c>
      <c r="M15" s="59">
        <v>5</v>
      </c>
      <c r="N15" s="58">
        <v>8</v>
      </c>
    </row>
    <row r="16" spans="1:14" x14ac:dyDescent="0.25">
      <c r="A16" s="2" t="s">
        <v>23</v>
      </c>
      <c r="B16" s="30">
        <v>11</v>
      </c>
      <c r="C16" s="34">
        <v>1</v>
      </c>
      <c r="D16" s="35">
        <v>13.145833333333334</v>
      </c>
      <c r="E16" s="37">
        <f t="shared" si="0"/>
        <v>683.58333333333337</v>
      </c>
      <c r="F16" s="41">
        <v>157.75</v>
      </c>
      <c r="G16" s="44">
        <f t="shared" si="1"/>
        <v>8203</v>
      </c>
      <c r="H16" s="43">
        <v>11</v>
      </c>
      <c r="I16" s="39"/>
      <c r="J16" s="46">
        <v>1</v>
      </c>
      <c r="K16" s="56"/>
      <c r="L16" s="62">
        <f t="shared" si="2"/>
        <v>12</v>
      </c>
      <c r="M16" s="59">
        <v>2</v>
      </c>
      <c r="N16" s="58">
        <v>1</v>
      </c>
    </row>
    <row r="17" spans="1:14" x14ac:dyDescent="0.25">
      <c r="A17" s="2" t="s">
        <v>15</v>
      </c>
      <c r="B17" s="30">
        <v>19</v>
      </c>
      <c r="C17" s="34">
        <v>10</v>
      </c>
      <c r="D17" s="35">
        <v>16.037931034482753</v>
      </c>
      <c r="E17" s="37">
        <f t="shared" si="0"/>
        <v>833.97241379310321</v>
      </c>
      <c r="F17" s="41">
        <v>465.09999999999985</v>
      </c>
      <c r="G17" s="44">
        <f t="shared" si="1"/>
        <v>24185.199999999993</v>
      </c>
      <c r="H17" s="43">
        <v>23</v>
      </c>
      <c r="I17" s="39">
        <v>1</v>
      </c>
      <c r="J17" s="46">
        <v>4</v>
      </c>
      <c r="K17" s="56">
        <v>1</v>
      </c>
      <c r="L17" s="62">
        <f t="shared" si="2"/>
        <v>29</v>
      </c>
      <c r="M17" s="59">
        <v>1</v>
      </c>
      <c r="N17" s="58">
        <v>3</v>
      </c>
    </row>
    <row r="18" spans="1:14" x14ac:dyDescent="0.25">
      <c r="A18" s="2" t="s">
        <v>7</v>
      </c>
      <c r="B18" s="30">
        <v>78</v>
      </c>
      <c r="C18" s="34">
        <v>25</v>
      </c>
      <c r="D18" s="35">
        <v>14.416990291262133</v>
      </c>
      <c r="E18" s="37">
        <f t="shared" si="0"/>
        <v>749.6834951456309</v>
      </c>
      <c r="F18" s="41">
        <v>1484.9499999999996</v>
      </c>
      <c r="G18" s="44">
        <f t="shared" si="1"/>
        <v>77217.39999999998</v>
      </c>
      <c r="H18" s="43">
        <v>73</v>
      </c>
      <c r="I18" s="39">
        <v>6</v>
      </c>
      <c r="J18" s="46">
        <v>20</v>
      </c>
      <c r="K18" s="56">
        <v>4</v>
      </c>
      <c r="L18" s="62">
        <f t="shared" si="2"/>
        <v>103</v>
      </c>
      <c r="M18" s="59">
        <v>2</v>
      </c>
      <c r="N18" s="58">
        <v>10</v>
      </c>
    </row>
    <row r="19" spans="1:14" x14ac:dyDescent="0.25">
      <c r="A19" s="2" t="s">
        <v>20</v>
      </c>
      <c r="B19" s="30">
        <v>90</v>
      </c>
      <c r="C19" s="34">
        <v>33</v>
      </c>
      <c r="D19" s="35">
        <v>14.427398373983744</v>
      </c>
      <c r="E19" s="37">
        <f t="shared" si="0"/>
        <v>750.22471544715472</v>
      </c>
      <c r="F19" s="41">
        <v>1774.5700000000004</v>
      </c>
      <c r="G19" s="44">
        <f t="shared" si="1"/>
        <v>92277.640000000014</v>
      </c>
      <c r="H19" s="43">
        <v>74</v>
      </c>
      <c r="I19" s="39">
        <v>19</v>
      </c>
      <c r="J19" s="46">
        <v>22</v>
      </c>
      <c r="K19" s="56">
        <v>8</v>
      </c>
      <c r="L19" s="62">
        <f t="shared" si="2"/>
        <v>123</v>
      </c>
      <c r="M19" s="59">
        <v>9</v>
      </c>
      <c r="N19" s="58">
        <v>12</v>
      </c>
    </row>
    <row r="20" spans="1:14" x14ac:dyDescent="0.25">
      <c r="A20" s="2" t="s">
        <v>18</v>
      </c>
      <c r="B20" s="30">
        <v>43</v>
      </c>
      <c r="C20" s="34">
        <v>14</v>
      </c>
      <c r="D20" s="35">
        <v>14.778070175438597</v>
      </c>
      <c r="E20" s="37">
        <f t="shared" si="0"/>
        <v>768.45964912280704</v>
      </c>
      <c r="F20" s="41">
        <v>842.35</v>
      </c>
      <c r="G20" s="44">
        <f t="shared" si="1"/>
        <v>43802.200000000004</v>
      </c>
      <c r="H20" s="43">
        <v>30</v>
      </c>
      <c r="I20" s="39">
        <v>19</v>
      </c>
      <c r="J20" s="46">
        <v>8</v>
      </c>
      <c r="K20" s="56"/>
      <c r="L20" s="62">
        <f t="shared" si="2"/>
        <v>57</v>
      </c>
      <c r="M20" s="59">
        <v>3</v>
      </c>
      <c r="N20" s="58">
        <v>9</v>
      </c>
    </row>
    <row r="21" spans="1:14" x14ac:dyDescent="0.25">
      <c r="A21" s="2" t="s">
        <v>16</v>
      </c>
      <c r="B21" s="30">
        <v>15</v>
      </c>
      <c r="C21" s="34">
        <v>5</v>
      </c>
      <c r="D21" s="35">
        <v>14.426999999999996</v>
      </c>
      <c r="E21" s="37">
        <f t="shared" si="0"/>
        <v>750.20399999999984</v>
      </c>
      <c r="F21" s="41">
        <v>288.53999999999991</v>
      </c>
      <c r="G21" s="44">
        <f t="shared" si="1"/>
        <v>15004.079999999994</v>
      </c>
      <c r="H21" s="43">
        <v>10</v>
      </c>
      <c r="I21" s="39">
        <v>4</v>
      </c>
      <c r="J21" s="46">
        <v>4</v>
      </c>
      <c r="K21" s="56">
        <v>2</v>
      </c>
      <c r="L21" s="62">
        <f t="shared" si="2"/>
        <v>20</v>
      </c>
      <c r="M21" s="59"/>
      <c r="N21" s="58">
        <v>2</v>
      </c>
    </row>
    <row r="22" spans="1:14" x14ac:dyDescent="0.25">
      <c r="A22" s="2" t="s">
        <v>10</v>
      </c>
      <c r="B22" s="30">
        <v>53</v>
      </c>
      <c r="C22" s="34">
        <v>7</v>
      </c>
      <c r="D22" s="35">
        <v>14.120499999999996</v>
      </c>
      <c r="E22" s="37">
        <f t="shared" si="0"/>
        <v>734.26599999999985</v>
      </c>
      <c r="F22" s="41">
        <v>847.22999999999979</v>
      </c>
      <c r="G22" s="44">
        <f t="shared" si="1"/>
        <v>44055.959999999992</v>
      </c>
      <c r="H22" s="43">
        <v>52</v>
      </c>
      <c r="I22" s="39">
        <v>3</v>
      </c>
      <c r="J22" s="46">
        <v>5</v>
      </c>
      <c r="K22" s="56"/>
      <c r="L22" s="62">
        <f t="shared" si="2"/>
        <v>60</v>
      </c>
      <c r="M22" s="59">
        <v>7</v>
      </c>
      <c r="N22" s="58">
        <v>5</v>
      </c>
    </row>
    <row r="23" spans="1:14" x14ac:dyDescent="0.25">
      <c r="A23" s="2" t="s">
        <v>25</v>
      </c>
      <c r="B23" s="30">
        <v>3</v>
      </c>
      <c r="C23" s="34"/>
      <c r="D23" s="35">
        <v>14.33</v>
      </c>
      <c r="E23" s="37">
        <f t="shared" si="0"/>
        <v>745.16</v>
      </c>
      <c r="F23" s="41">
        <v>42.99</v>
      </c>
      <c r="G23" s="44">
        <f t="shared" si="1"/>
        <v>2235.48</v>
      </c>
      <c r="H23" s="43">
        <v>3</v>
      </c>
      <c r="I23" s="39"/>
      <c r="J23" s="46"/>
      <c r="K23" s="56"/>
      <c r="L23" s="62">
        <f t="shared" si="2"/>
        <v>3</v>
      </c>
      <c r="M23" s="59"/>
      <c r="N23" s="58">
        <v>1</v>
      </c>
    </row>
    <row r="24" spans="1:14" x14ac:dyDescent="0.25">
      <c r="A24" s="2" t="s">
        <v>21</v>
      </c>
      <c r="B24" s="30">
        <v>106</v>
      </c>
      <c r="C24" s="34">
        <v>11</v>
      </c>
      <c r="D24" s="35">
        <v>13.632478632478646</v>
      </c>
      <c r="E24" s="37">
        <f t="shared" si="0"/>
        <v>708.8888888888896</v>
      </c>
      <c r="F24" s="41">
        <v>1595.0000000000016</v>
      </c>
      <c r="G24" s="44">
        <f t="shared" si="1"/>
        <v>82940.000000000087</v>
      </c>
      <c r="H24" s="43">
        <v>106</v>
      </c>
      <c r="I24" s="39">
        <v>5</v>
      </c>
      <c r="J24" s="46">
        <v>5</v>
      </c>
      <c r="K24" s="56">
        <v>1</v>
      </c>
      <c r="L24" s="62">
        <f t="shared" si="2"/>
        <v>117</v>
      </c>
      <c r="M24" s="59">
        <v>4</v>
      </c>
      <c r="N24" s="58">
        <v>18</v>
      </c>
    </row>
    <row r="25" spans="1:14" x14ac:dyDescent="0.25">
      <c r="A25" s="2" t="s">
        <v>14</v>
      </c>
      <c r="B25" s="30">
        <v>8</v>
      </c>
      <c r="C25" s="34">
        <v>6</v>
      </c>
      <c r="D25" s="35">
        <v>16.953571428571429</v>
      </c>
      <c r="E25" s="37">
        <f t="shared" si="0"/>
        <v>881.58571428571429</v>
      </c>
      <c r="F25" s="41">
        <v>237.35000000000002</v>
      </c>
      <c r="G25" s="44">
        <f t="shared" si="1"/>
        <v>12342.2</v>
      </c>
      <c r="H25" s="43">
        <v>9</v>
      </c>
      <c r="I25" s="39">
        <v>1</v>
      </c>
      <c r="J25" s="46">
        <v>3</v>
      </c>
      <c r="K25" s="56">
        <v>1</v>
      </c>
      <c r="L25" s="62">
        <f t="shared" si="2"/>
        <v>14</v>
      </c>
      <c r="M25" s="60"/>
      <c r="N25" s="58">
        <v>2</v>
      </c>
    </row>
    <row r="26" spans="1:14" x14ac:dyDescent="0.25">
      <c r="A26" s="2" t="s">
        <v>5</v>
      </c>
      <c r="B26" s="30">
        <v>13</v>
      </c>
      <c r="C26" s="34">
        <v>1</v>
      </c>
      <c r="D26" s="35">
        <v>13.99357142857143</v>
      </c>
      <c r="E26" s="37">
        <f t="shared" si="0"/>
        <v>727.66571428571433</v>
      </c>
      <c r="F26" s="41">
        <v>195.91000000000003</v>
      </c>
      <c r="G26" s="44">
        <f t="shared" si="1"/>
        <v>10187.320000000002</v>
      </c>
      <c r="H26" s="43">
        <v>11</v>
      </c>
      <c r="I26" s="39">
        <v>1</v>
      </c>
      <c r="J26" s="46">
        <v>2</v>
      </c>
      <c r="K26" s="56"/>
      <c r="L26" s="62">
        <f t="shared" si="2"/>
        <v>14</v>
      </c>
      <c r="M26" s="60"/>
      <c r="N26" s="58">
        <v>1</v>
      </c>
    </row>
    <row r="27" spans="1:14" x14ac:dyDescent="0.25">
      <c r="A27" s="2" t="s">
        <v>2</v>
      </c>
      <c r="B27" s="30">
        <v>179</v>
      </c>
      <c r="C27" s="34">
        <v>54</v>
      </c>
      <c r="D27" s="35">
        <v>14.501502145922743</v>
      </c>
      <c r="E27" s="37">
        <f t="shared" si="0"/>
        <v>754.07811158798268</v>
      </c>
      <c r="F27" s="41">
        <v>3378.849999999999</v>
      </c>
      <c r="G27" s="44">
        <f t="shared" si="1"/>
        <v>175700.19999999995</v>
      </c>
      <c r="H27" s="43">
        <v>147</v>
      </c>
      <c r="I27" s="39">
        <v>36</v>
      </c>
      <c r="J27" s="46">
        <v>41</v>
      </c>
      <c r="K27" s="56">
        <v>9</v>
      </c>
      <c r="L27" s="62">
        <f t="shared" si="2"/>
        <v>233</v>
      </c>
      <c r="M27" s="59">
        <v>12</v>
      </c>
      <c r="N27" s="58">
        <v>27</v>
      </c>
    </row>
    <row r="28" spans="1:14" x14ac:dyDescent="0.25">
      <c r="A28" s="2" t="s">
        <v>22</v>
      </c>
      <c r="B28" s="30">
        <v>95</v>
      </c>
      <c r="C28" s="34">
        <v>22</v>
      </c>
      <c r="D28" s="35">
        <v>13.068290598290604</v>
      </c>
      <c r="E28" s="37">
        <f t="shared" si="0"/>
        <v>679.55111111111137</v>
      </c>
      <c r="F28" s="41">
        <v>1528.9900000000007</v>
      </c>
      <c r="G28" s="44">
        <f t="shared" si="1"/>
        <v>79507.48000000004</v>
      </c>
      <c r="H28" s="43">
        <v>82</v>
      </c>
      <c r="I28" s="39">
        <v>15</v>
      </c>
      <c r="J28" s="46">
        <v>17</v>
      </c>
      <c r="K28" s="56">
        <v>3</v>
      </c>
      <c r="L28" s="62">
        <f t="shared" si="2"/>
        <v>117</v>
      </c>
      <c r="M28" s="59">
        <v>5</v>
      </c>
      <c r="N28" s="58">
        <v>11</v>
      </c>
    </row>
    <row r="29" spans="1:14" x14ac:dyDescent="0.25">
      <c r="A29" s="2" t="s">
        <v>8</v>
      </c>
      <c r="B29" s="30">
        <v>80</v>
      </c>
      <c r="C29" s="34">
        <v>12</v>
      </c>
      <c r="D29" s="35">
        <v>13.279565217391298</v>
      </c>
      <c r="E29" s="37">
        <f t="shared" si="0"/>
        <v>690.53739130434747</v>
      </c>
      <c r="F29" s="41">
        <v>1221.7199999999993</v>
      </c>
      <c r="G29" s="44">
        <f t="shared" si="1"/>
        <v>63529.439999999966</v>
      </c>
      <c r="H29" s="43">
        <v>69</v>
      </c>
      <c r="I29" s="39">
        <v>6</v>
      </c>
      <c r="J29" s="46">
        <v>13</v>
      </c>
      <c r="K29" s="56">
        <v>4</v>
      </c>
      <c r="L29" s="62">
        <f t="shared" si="2"/>
        <v>92</v>
      </c>
      <c r="M29" s="59">
        <v>7</v>
      </c>
      <c r="N29" s="58">
        <v>8</v>
      </c>
    </row>
    <row r="30" spans="1:14" ht="15.75" thickBot="1" x14ac:dyDescent="0.3">
      <c r="A30" s="2" t="s">
        <v>13</v>
      </c>
      <c r="B30" s="31">
        <v>44</v>
      </c>
      <c r="C30" s="34">
        <v>8</v>
      </c>
      <c r="D30" s="36">
        <v>13.809423076923078</v>
      </c>
      <c r="E30" s="65">
        <f t="shared" si="0"/>
        <v>718.09</v>
      </c>
      <c r="F30" s="42">
        <v>718.09</v>
      </c>
      <c r="G30" s="45">
        <f t="shared" si="1"/>
        <v>37340.68</v>
      </c>
      <c r="H30" s="66">
        <v>32</v>
      </c>
      <c r="I30" s="40">
        <v>5</v>
      </c>
      <c r="J30" s="67">
        <v>12</v>
      </c>
      <c r="K30" s="57">
        <v>3</v>
      </c>
      <c r="L30" s="63">
        <f t="shared" si="2"/>
        <v>52</v>
      </c>
      <c r="M30" s="68">
        <v>5</v>
      </c>
      <c r="N30" s="69">
        <v>7</v>
      </c>
    </row>
    <row r="31" spans="1:14" ht="15.75" thickBot="1" x14ac:dyDescent="0.3">
      <c r="A31" s="3" t="s">
        <v>40</v>
      </c>
      <c r="B31" s="29">
        <f>SUM(B5:B30)</f>
        <v>1653</v>
      </c>
      <c r="C31" s="29">
        <f>SUM(C5:C30)</f>
        <v>390</v>
      </c>
      <c r="D31" s="33">
        <v>13.999390243902464</v>
      </c>
      <c r="E31" s="4">
        <f>AVERAGE(E5:E30)</f>
        <v>736.80955250316481</v>
      </c>
      <c r="F31" s="29">
        <f>SUM(F5:F30)</f>
        <v>28621.200000000001</v>
      </c>
      <c r="G31" s="64">
        <f>SUM(G5:G30)</f>
        <v>1488302.3999999997</v>
      </c>
      <c r="H31" s="8">
        <f t="shared" ref="H31:L31" si="3">SUM(H5:H30)</f>
        <v>1448</v>
      </c>
      <c r="I31" s="38">
        <f t="shared" si="3"/>
        <v>231</v>
      </c>
      <c r="J31" s="8">
        <f t="shared" si="3"/>
        <v>288</v>
      </c>
      <c r="K31" s="38">
        <f t="shared" si="3"/>
        <v>76</v>
      </c>
      <c r="L31" s="38">
        <f t="shared" si="3"/>
        <v>2043</v>
      </c>
      <c r="M31" s="9">
        <f>SUM(M5:M30)</f>
        <v>103</v>
      </c>
      <c r="N31" s="10">
        <f>SUM(N5:N30)</f>
        <v>238</v>
      </c>
    </row>
  </sheetData>
  <mergeCells count="17">
    <mergeCell ref="K3:K4"/>
    <mergeCell ref="A1:N1"/>
    <mergeCell ref="B2:C2"/>
    <mergeCell ref="D2:D4"/>
    <mergeCell ref="E2:E4"/>
    <mergeCell ref="F2:F4"/>
    <mergeCell ref="G2:G4"/>
    <mergeCell ref="H2:I2"/>
    <mergeCell ref="J2:K2"/>
    <mergeCell ref="L2:L4"/>
    <mergeCell ref="M2:M4"/>
    <mergeCell ref="N2:N4"/>
    <mergeCell ref="B3:B4"/>
    <mergeCell ref="C3:C4"/>
    <mergeCell ref="H3:H4"/>
    <mergeCell ref="I3:I4"/>
    <mergeCell ref="J3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SSSC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Foreman-Baggaley, Paul</dc:creator>
  <cp:lastModifiedBy>Foreman-Baggaley, Paul</cp:lastModifiedBy>
  <dcterms:created xsi:type="dcterms:W3CDTF">2020-08-04T14:51:22Z</dcterms:created>
  <dcterms:modified xsi:type="dcterms:W3CDTF">2020-09-01T14:40:31Z</dcterms:modified>
</cp:coreProperties>
</file>